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8975" windowHeight="1176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19" hidden="1">'XLR_NoRangeSheet'!$AA$6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заданий'!$A$7:$P$11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<sst xmlns="http://schemas.openxmlformats.org/spreadsheetml/2006/main" count="70" uniqueCount="59">
  <si>
    <t/>
  </si>
  <si>
    <t>№</t>
  </si>
  <si>
    <t>Среднее</t>
  </si>
  <si>
    <t>4.2, Developer  (build 122-D7)</t>
  </si>
  <si>
    <t>S1</t>
  </si>
  <si>
    <t>Протокол проверки результатов Государственной итоговой аттестации девятых классов в 2014 году</t>
  </si>
  <si>
    <t xml:space="preserve">Код АТЕ: </t>
  </si>
  <si>
    <t>407</t>
  </si>
  <si>
    <t>04-Химия</t>
  </si>
  <si>
    <t>42-Кемеровская область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</si>
  <si>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</si>
  <si>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</si>
  <si>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</si>
  <si>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</si>
  <si>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</si>
  <si>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</si>
  <si>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</si>
  <si>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</si>
  <si>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</si>
  <si>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</si>
  <si>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</si>
  <si>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</si>
  <si>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</si>
  <si>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</si>
  <si>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Оценка</t>
  </si>
  <si>
    <t>Рейтинг</t>
  </si>
  <si>
    <t>Верных ответов</t>
  </si>
  <si>
    <t>Процент верных ответов</t>
  </si>
  <si>
    <t>3211</t>
  </si>
  <si>
    <t>3(3)3(3)4(5)</t>
  </si>
  <si>
    <t>3212</t>
  </si>
  <si>
    <t>Александровна</t>
  </si>
  <si>
    <t>9</t>
  </si>
  <si>
    <t>Екатерина</t>
  </si>
  <si>
    <t>1201</t>
  </si>
  <si>
    <t>Николаевна</t>
  </si>
  <si>
    <t>2221</t>
  </si>
  <si>
    <t>2121</t>
  </si>
  <si>
    <t>Валерьевна</t>
  </si>
  <si>
    <t>3(3)3(3)3(5)</t>
  </si>
  <si>
    <t>407005</t>
  </si>
  <si>
    <t>Мазанова</t>
  </si>
  <si>
    <t>Алена</t>
  </si>
  <si>
    <t>121404</t>
  </si>
  <si>
    <t>-++++-+++++--++</t>
  </si>
  <si>
    <t>0(3)0(3)3(5)</t>
  </si>
  <si>
    <t>Меньшикова</t>
  </si>
  <si>
    <t>121384</t>
  </si>
  <si>
    <t>+-++++++++++-++</t>
  </si>
  <si>
    <t>Попкова</t>
  </si>
  <si>
    <t>Ольга</t>
  </si>
  <si>
    <t>198179</t>
  </si>
  <si>
    <t>--++--++---+---</t>
  </si>
  <si>
    <t>1010</t>
  </si>
  <si>
    <t>2(3)0(3)0(5)</t>
  </si>
  <si>
    <t>Хлуденцова</t>
  </si>
  <si>
    <t>Анна</t>
  </si>
  <si>
    <t>184956</t>
  </si>
  <si>
    <t>+++++-+++++++++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</si>
</sst>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left" vertical="center"/>
    </xf>
    <xf numFmtId="0" fontId="0" fillId="0" borderId="19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5" xfId="0" applyNumberFormat="1" applyBorder="1" applyAlignment="1">
      <alignment/>
    </xf>
    <xf numFmtId="164" fontId="0" fillId="0" borderId="15" xfId="0" applyNumberFormat="1" applyBorder="1" applyAlignment="1">
      <alignment horizontal="right" vertical="center"/>
    </xf>
    <xf numFmtId="0" fontId="0" fillId="0" borderId="20" xfId="0" applyNumberFormat="1" applyFill="1" applyBorder="1" applyAlignment="1">
      <alignment horizontal="righ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13"/>
  <sheetViews>
    <sheetView tabSelected="1" zoomScalePageLayoutView="0" workbookViewId="0" topLeftCell="A2">
      <selection activeCell="A11" sqref="A11:IV47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5" max="5" width="6.75390625" style="0" customWidth="1"/>
    <col min="6" max="6" width="11.75390625" style="0" customWidth="1"/>
    <col min="7" max="7" width="9.625" style="0" customWidth="1"/>
    <col min="8" max="8" width="15.00390625" style="0" customWidth="1"/>
    <col min="9" max="9" width="5.125" style="0" customWidth="1"/>
    <col min="10" max="10" width="7.625" style="0" customWidth="1"/>
    <col min="11" max="11" width="15.00390625" style="0" customWidth="1"/>
    <col min="12" max="12" width="10.75390625" style="0" customWidth="1"/>
    <col min="13" max="13" width="14.125" style="0" customWidth="1"/>
    <col min="14" max="14" width="7.25390625" style="0" customWidth="1"/>
    <col min="15" max="15" width="11.00390625" style="0" customWidth="1"/>
    <col min="16" max="16" width="10.625" style="0" customWidth="1"/>
  </cols>
  <sheetData>
    <row r="1" spans="2:15" ht="16.5">
      <c r="B1" s="31" t="str">
        <f>S1_Title</f>
        <v>Протокол проверки результатов Государственной итоговой аттестации девятых классов в 2014 году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8"/>
      <c r="O1" s="2"/>
    </row>
    <row r="2" spans="2:15" ht="16.5">
      <c r="B2" s="31" t="str">
        <f>S1_FileName</f>
        <v>42-Кемеровская область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8"/>
      <c r="O2" s="2"/>
    </row>
    <row r="3" spans="2:14" ht="16.5">
      <c r="B3" s="32" t="str">
        <f>S1_InstType</f>
        <v>Код АТЕ: </v>
      </c>
      <c r="C3" s="32"/>
      <c r="D3" s="32"/>
      <c r="E3" s="32"/>
      <c r="F3" s="32"/>
      <c r="G3" s="32"/>
      <c r="H3" s="32"/>
      <c r="I3" s="32"/>
      <c r="J3" s="33" t="str">
        <f>S1_SchoolCode</f>
        <v>407</v>
      </c>
      <c r="K3" s="33"/>
      <c r="L3" s="33"/>
      <c r="M3" s="33"/>
      <c r="N3" s="19"/>
    </row>
    <row r="4" spans="2:14" ht="16.5">
      <c r="B4" s="31" t="str">
        <f>S1_SubjectCode</f>
        <v>04-Химия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18"/>
    </row>
    <row r="5" spans="2:15" ht="17.25" customHeight="1" thickBo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0"/>
      <c r="O5" s="15"/>
    </row>
    <row r="6" spans="2:16" ht="38.25">
      <c r="B6" s="10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1" t="str">
        <f>S1_FName18</f>
        <v>Верных ответов</v>
      </c>
      <c r="O6" s="21" t="str">
        <f>S1_FName19</f>
        <v>Процент верных ответов</v>
      </c>
      <c r="P6" s="16" t="str">
        <f>S1_FName15</f>
        <v>Оценка</v>
      </c>
    </row>
    <row r="7" spans="1:16" ht="12.75" customHeight="1">
      <c r="A7" s="4"/>
      <c r="B7" s="11">
        <v>41</v>
      </c>
      <c r="C7" s="5">
        <v>1012</v>
      </c>
      <c r="D7" s="5" t="s">
        <v>40</v>
      </c>
      <c r="E7" s="5" t="s">
        <v>32</v>
      </c>
      <c r="F7" s="6" t="s">
        <v>41</v>
      </c>
      <c r="G7" s="6" t="s">
        <v>42</v>
      </c>
      <c r="H7" s="6" t="s">
        <v>31</v>
      </c>
      <c r="I7" s="6" t="s">
        <v>28</v>
      </c>
      <c r="J7" s="6" t="s">
        <v>43</v>
      </c>
      <c r="K7" s="6" t="s">
        <v>44</v>
      </c>
      <c r="L7" s="6" t="s">
        <v>34</v>
      </c>
      <c r="M7" s="6" t="s">
        <v>45</v>
      </c>
      <c r="N7" s="23">
        <v>18</v>
      </c>
      <c r="O7" s="23">
        <v>52</v>
      </c>
      <c r="P7" s="24">
        <v>4</v>
      </c>
    </row>
    <row r="8" spans="1:16" ht="12.75" customHeight="1">
      <c r="A8" s="4"/>
      <c r="B8" s="11">
        <v>42</v>
      </c>
      <c r="C8" s="5">
        <v>1012</v>
      </c>
      <c r="D8" s="5" t="s">
        <v>40</v>
      </c>
      <c r="E8" s="5" t="s">
        <v>32</v>
      </c>
      <c r="F8" s="6" t="s">
        <v>46</v>
      </c>
      <c r="G8" s="6" t="s">
        <v>33</v>
      </c>
      <c r="H8" s="6" t="s">
        <v>35</v>
      </c>
      <c r="I8" s="6" t="s">
        <v>28</v>
      </c>
      <c r="J8" s="6" t="s">
        <v>47</v>
      </c>
      <c r="K8" s="6" t="s">
        <v>48</v>
      </c>
      <c r="L8" s="6" t="s">
        <v>37</v>
      </c>
      <c r="M8" s="6" t="s">
        <v>39</v>
      </c>
      <c r="N8" s="23">
        <v>28</v>
      </c>
      <c r="O8" s="23">
        <v>82</v>
      </c>
      <c r="P8" s="24">
        <v>5</v>
      </c>
    </row>
    <row r="9" spans="1:16" ht="12.75" customHeight="1">
      <c r="A9" s="4"/>
      <c r="B9" s="11">
        <v>43</v>
      </c>
      <c r="C9" s="5">
        <v>1012</v>
      </c>
      <c r="D9" s="5" t="s">
        <v>40</v>
      </c>
      <c r="E9" s="5" t="s">
        <v>32</v>
      </c>
      <c r="F9" s="6" t="s">
        <v>49</v>
      </c>
      <c r="G9" s="6" t="s">
        <v>50</v>
      </c>
      <c r="H9" s="6" t="s">
        <v>38</v>
      </c>
      <c r="I9" s="6" t="s">
        <v>30</v>
      </c>
      <c r="J9" s="6" t="s">
        <v>51</v>
      </c>
      <c r="K9" s="6" t="s">
        <v>52</v>
      </c>
      <c r="L9" s="6" t="s">
        <v>53</v>
      </c>
      <c r="M9" s="6" t="s">
        <v>54</v>
      </c>
      <c r="N9" s="23">
        <v>9</v>
      </c>
      <c r="O9" s="23">
        <v>26</v>
      </c>
      <c r="P9" s="24">
        <v>3</v>
      </c>
    </row>
    <row r="10" spans="1:16" ht="12.75" customHeight="1">
      <c r="A10" s="4"/>
      <c r="B10" s="11">
        <v>44</v>
      </c>
      <c r="C10" s="5">
        <v>1012</v>
      </c>
      <c r="D10" s="5" t="s">
        <v>40</v>
      </c>
      <c r="E10" s="5" t="s">
        <v>32</v>
      </c>
      <c r="F10" s="6" t="s">
        <v>55</v>
      </c>
      <c r="G10" s="6" t="s">
        <v>56</v>
      </c>
      <c r="H10" s="6" t="s">
        <v>31</v>
      </c>
      <c r="I10" s="6" t="s">
        <v>30</v>
      </c>
      <c r="J10" s="6" t="s">
        <v>57</v>
      </c>
      <c r="K10" s="6" t="s">
        <v>58</v>
      </c>
      <c r="L10" s="6" t="s">
        <v>36</v>
      </c>
      <c r="M10" s="6" t="s">
        <v>29</v>
      </c>
      <c r="N10" s="23">
        <v>31</v>
      </c>
      <c r="O10" s="23">
        <v>91</v>
      </c>
      <c r="P10" s="24">
        <v>5</v>
      </c>
    </row>
    <row r="11" spans="1:16" ht="12.75">
      <c r="A11" s="4"/>
      <c r="B11" s="11"/>
      <c r="C11" s="8"/>
      <c r="D11" s="9"/>
      <c r="E11" s="9"/>
      <c r="F11" s="9"/>
      <c r="G11" s="9"/>
      <c r="H11" s="9"/>
      <c r="I11" s="9"/>
      <c r="J11" s="9"/>
      <c r="K11" s="9"/>
      <c r="L11" s="9"/>
      <c r="M11" s="9" t="s">
        <v>2</v>
      </c>
      <c r="N11" s="22">
        <f>AVERAGE($N$7:$N$10)</f>
        <v>21.5</v>
      </c>
      <c r="O11" s="22">
        <f>AVERAGE($O$7:$O$10)</f>
        <v>62.75</v>
      </c>
      <c r="P11" s="17">
        <f>AVERAGE($P$7:$P$10)</f>
        <v>4.25</v>
      </c>
    </row>
    <row r="12" spans="1:16" ht="13.5" thickBot="1">
      <c r="A12" s="1"/>
      <c r="B12" s="12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25"/>
      <c r="N12" s="26"/>
      <c r="O12" s="26"/>
      <c r="P12" s="27"/>
    </row>
    <row r="13" spans="1:14" ht="12.75">
      <c r="A13" s="1"/>
      <c r="B13" s="1"/>
      <c r="C13" s="1"/>
      <c r="D13" s="3"/>
      <c r="E13" s="3"/>
      <c r="F13" s="3"/>
      <c r="G13" s="3"/>
      <c r="H13" s="3"/>
      <c r="I13" s="3"/>
      <c r="J13" s="3"/>
      <c r="K13" s="3"/>
      <c r="L13" s="3"/>
      <c r="M13" s="3" t="s">
        <v>0</v>
      </c>
      <c r="N13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AA6"/>
  <sheetViews>
    <sheetView zoomScalePageLayoutView="0" workbookViewId="0" topLeftCell="A1">
      <selection activeCell="A30005" sqref="A30005:P30006"/>
    </sheetView>
  </sheetViews>
  <sheetFormatPr defaultColWidth="9.00390625" defaultRowHeight="12.75"/>
  <sheetData>
    <row r="5" spans="1:2" ht="12.75">
      <c r="A5" s="28" t="s">
        <v>3</v>
      </c>
      <c r="B5" t="e">
        <f>XLR_ERRNAME</f>
        <v>#NAME?</v>
      </c>
    </row>
    <row r="6" spans="1:27" ht="12.75">
      <c r="A6" t="s">
        <v>4</v>
      </c>
      <c r="B6">
        <v>0</v>
      </c>
      <c r="C6" s="29" t="s">
        <v>5</v>
      </c>
      <c r="D6" s="29" t="s">
        <v>6</v>
      </c>
      <c r="E6" s="29" t="s">
        <v>7</v>
      </c>
      <c r="F6" s="29" t="s">
        <v>8</v>
      </c>
      <c r="G6" s="29" t="s">
        <v>9</v>
      </c>
      <c r="H6" s="29" t="s">
        <v>0</v>
      </c>
      <c r="I6" s="29" t="s">
        <v>10</v>
      </c>
      <c r="J6" s="29" t="s">
        <v>11</v>
      </c>
      <c r="K6" s="29" t="s">
        <v>12</v>
      </c>
      <c r="L6" s="29" t="s">
        <v>13</v>
      </c>
      <c r="M6" s="29" t="s">
        <v>14</v>
      </c>
      <c r="N6" s="29" t="s">
        <v>15</v>
      </c>
      <c r="O6" s="29" t="s">
        <v>16</v>
      </c>
      <c r="P6" s="29" t="s">
        <v>17</v>
      </c>
      <c r="Q6" s="29" t="s">
        <v>18</v>
      </c>
      <c r="R6" s="29" t="s">
        <v>19</v>
      </c>
      <c r="S6" s="29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24</v>
      </c>
      <c r="Z6" s="29" t="s">
        <v>26</v>
      </c>
      <c r="AA6" s="29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Блюдов Александр Васильевич</dc:creator>
  <cp:keywords/>
  <dc:description/>
  <cp:lastModifiedBy>Лариса</cp:lastModifiedBy>
  <cp:lastPrinted>2009-06-25T18:36:09Z</cp:lastPrinted>
  <dcterms:created xsi:type="dcterms:W3CDTF">2003-05-21T15:59:57Z</dcterms:created>
  <dcterms:modified xsi:type="dcterms:W3CDTF">2014-06-10T16:02:10Z</dcterms:modified>
  <cp:category/>
  <cp:version/>
  <cp:contentType/>
  <cp:contentStatus/>
</cp:coreProperties>
</file>